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413702\Desktop\UPLOAD\SEPTEMBER 2025 95th\DATA\"/>
    </mc:Choice>
  </mc:AlternateContent>
  <xr:revisionPtr revIDLastSave="0" documentId="8_{EB3B8AEA-00EA-4FA2-9328-E7A8B2FDF5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Sheet2!$A$6:$F$6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2" i="1" l="1"/>
  <c r="F51" i="1"/>
  <c r="F50" i="1"/>
  <c r="F49" i="1"/>
  <c r="F48" i="1"/>
  <c r="F47" i="1"/>
  <c r="C45" i="1"/>
  <c r="F44" i="1"/>
  <c r="F42" i="1"/>
  <c r="C42" i="1"/>
  <c r="F41" i="1"/>
  <c r="C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C21" i="1"/>
  <c r="F20" i="1"/>
  <c r="F19" i="1"/>
  <c r="F18" i="1"/>
  <c r="F17" i="1"/>
  <c r="F16" i="1"/>
  <c r="F14" i="1"/>
  <c r="F13" i="1"/>
  <c r="F12" i="1"/>
  <c r="F11" i="1"/>
  <c r="F10" i="1"/>
  <c r="F9" i="1"/>
  <c r="F8" i="1"/>
  <c r="F52" i="1" l="1"/>
  <c r="C39" i="1"/>
  <c r="C53" i="1" s="1"/>
  <c r="F21" i="1"/>
  <c r="F38" i="1"/>
  <c r="F45" i="1"/>
  <c r="F39" i="1"/>
  <c r="F53" i="1" l="1"/>
  <c r="E55" i="1"/>
  <c r="F55" i="1" s="1"/>
</calcChain>
</file>

<file path=xl/sharedStrings.xml><?xml version="1.0" encoding="utf-8"?>
<sst xmlns="http://schemas.openxmlformats.org/spreadsheetml/2006/main" count="117" uniqueCount="60">
  <si>
    <t>STATE LEVEL BANKERS' COMMITTEE BIHAR, PATNA</t>
  </si>
  <si>
    <t>(Rs. In Crore )</t>
  </si>
  <si>
    <t>SL. NO</t>
  </si>
  <si>
    <t xml:space="preserve">BANK NAME </t>
  </si>
  <si>
    <t>NO. OF BRANCHES</t>
  </si>
  <si>
    <t>DEPOSITS</t>
  </si>
  <si>
    <t>ADVANCES (INCL O/S BIHAR)</t>
  </si>
  <si>
    <t>C:D RATIO (%)</t>
  </si>
  <si>
    <t>LEAD BANKS</t>
  </si>
  <si>
    <t>STATE BANK OF INDIA</t>
  </si>
  <si>
    <t>BANK OF BARODA</t>
  </si>
  <si>
    <t>CANARA BANK</t>
  </si>
  <si>
    <t>CENTRAL BANK OF INDIA</t>
  </si>
  <si>
    <t>PUNJAB NATIONAL BANK</t>
  </si>
  <si>
    <t>UNION BANK OF INDIA</t>
  </si>
  <si>
    <t>UCO BANK</t>
  </si>
  <si>
    <t/>
  </si>
  <si>
    <t>OTHER BANKS</t>
  </si>
  <si>
    <t>BANK OF INDIA</t>
  </si>
  <si>
    <t>BANK OF MAHARASHTRA</t>
  </si>
  <si>
    <t>INDIAN BANK</t>
  </si>
  <si>
    <t>INDIAN OVERSEAS BANK</t>
  </si>
  <si>
    <t>PUNJAB AND SIND BANK</t>
  </si>
  <si>
    <t xml:space="preserve">TOTAL PUBLIC SECTOR BANKS </t>
  </si>
  <si>
    <t xml:space="preserve">PRIVATE BANKS </t>
  </si>
  <si>
    <t>AXIS BANK</t>
  </si>
  <si>
    <t>BANDHAN BANK</t>
  </si>
  <si>
    <t>FEDERAL BANK</t>
  </si>
  <si>
    <t>HDFC BANK</t>
  </si>
  <si>
    <t>ICICI BANK</t>
  </si>
  <si>
    <t>IDBI BANK</t>
  </si>
  <si>
    <t>INDUSIND BANK</t>
  </si>
  <si>
    <t>J &amp; K BANK</t>
  </si>
  <si>
    <t>KARNATAKA BANK</t>
  </si>
  <si>
    <t>KOTAK MAHINDRA BANK</t>
  </si>
  <si>
    <t>SOUTH INDIAN BANK</t>
  </si>
  <si>
    <t>YES BANK</t>
  </si>
  <si>
    <t>KARUR VYSYA BANK</t>
  </si>
  <si>
    <t>IDFC FIRST BANK</t>
  </si>
  <si>
    <t>RBL BANK</t>
  </si>
  <si>
    <t>TOTAL PRIVATE SECTOR BANKS</t>
  </si>
  <si>
    <t xml:space="preserve">Total COMM.  BANKS </t>
  </si>
  <si>
    <t xml:space="preserve">CO-OPERATIVE BANKS </t>
  </si>
  <si>
    <t>STATE CO-OP. BANK</t>
  </si>
  <si>
    <t xml:space="preserve">REGIONAL RURAL BANKS </t>
  </si>
  <si>
    <t>BIHAR GRAMIN BANK</t>
  </si>
  <si>
    <t>TOTAL REGIONAL RURAL BANKS</t>
  </si>
  <si>
    <t xml:space="preserve">SMALL FINANCE BANK </t>
  </si>
  <si>
    <t>JANA SMALL FIN. BANK</t>
  </si>
  <si>
    <t>UJJIVAN SMALL FIN. BANK</t>
  </si>
  <si>
    <t>UTKARSH SMALL FIN. BANK</t>
  </si>
  <si>
    <t>ESAF SMALL FIN. BANK</t>
  </si>
  <si>
    <t>UNITY SMALL FINANCE BANK</t>
  </si>
  <si>
    <t xml:space="preserve">TOTAL SMALL FINANCE BANK  </t>
  </si>
  <si>
    <t>(CONVENOR- STATE BANK OF INDIA)</t>
  </si>
  <si>
    <t>BANK WISE DEPOSITS, ADVANCES &amp; C:D RATIO FY 2025-26 AS ON 30.09.2025</t>
  </si>
  <si>
    <t>TOTAL</t>
  </si>
  <si>
    <t>RIDF</t>
  </si>
  <si>
    <t>TOTAL (ADVANCE+RIDF)</t>
  </si>
  <si>
    <t xml:space="preserve">TOTAL CO-OPERATIVE BANKS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</si>
</sst>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2" fontId="2" fillId="0" borderId="3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2" fontId="2" fillId="0" borderId="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2" fontId="2" fillId="0" borderId="3" xfId="0" applyNumberFormat="1" applyFon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3" fillId="0" borderId="3" xfId="0" applyNumberFormat="1" applyFont="1" applyBorder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5"/>
  <sheetViews>
    <sheetView tabSelected="1" zoomScaleNormal="100" workbookViewId="0">
      <selection activeCell="L17" sqref="L17"/>
    </sheetView>
  </sheetViews>
  <sheetFormatPr defaultRowHeight="15" x14ac:dyDescent="0.25"/>
  <cols>
    <col min="1" max="1" width="6.7109375" style="1" bestFit="1" customWidth="1"/>
    <col min="2" max="2" width="32.140625" style="2" bestFit="1" customWidth="1"/>
    <col min="3" max="3" width="14.7109375" style="1" customWidth="1"/>
    <col min="4" max="4" width="12.5703125" style="10" customWidth="1"/>
    <col min="5" max="5" width="18.140625" style="10" customWidth="1"/>
    <col min="6" max="6" width="16.42578125" style="10" customWidth="1"/>
  </cols>
  <sheetData>
    <row r="1" spans="1:6" ht="15.75" x14ac:dyDescent="0.25">
      <c r="A1" s="25" t="s">
        <v>0</v>
      </c>
      <c r="B1" s="25"/>
      <c r="C1" s="25"/>
      <c r="D1" s="25"/>
      <c r="E1" s="25"/>
      <c r="F1" s="25"/>
    </row>
    <row r="2" spans="1:6" ht="15.75" x14ac:dyDescent="0.25">
      <c r="A2" s="26" t="s">
        <v>54</v>
      </c>
      <c r="B2" s="26"/>
      <c r="C2" s="26"/>
      <c r="D2" s="26"/>
      <c r="E2" s="26"/>
      <c r="F2" s="26"/>
    </row>
    <row r="3" spans="1:6" ht="15.75" x14ac:dyDescent="0.25">
      <c r="A3" s="26" t="s">
        <v>55</v>
      </c>
      <c r="B3" s="26"/>
      <c r="C3" s="26"/>
      <c r="D3" s="26"/>
      <c r="E3" s="26"/>
      <c r="F3" s="26"/>
    </row>
    <row r="4" spans="1:6" ht="15.75" x14ac:dyDescent="0.25">
      <c r="A4" s="27" t="s">
        <v>1</v>
      </c>
      <c r="B4" s="27"/>
      <c r="C4" s="27"/>
      <c r="D4" s="27"/>
      <c r="E4" s="27"/>
      <c r="F4" s="27"/>
    </row>
    <row r="5" spans="1:6" x14ac:dyDescent="0.25">
      <c r="A5" s="28" t="s">
        <v>2</v>
      </c>
      <c r="B5" s="28" t="s">
        <v>3</v>
      </c>
      <c r="C5" s="29" t="s">
        <v>4</v>
      </c>
      <c r="D5" s="30" t="s">
        <v>5</v>
      </c>
      <c r="E5" s="30" t="s">
        <v>6</v>
      </c>
      <c r="F5" s="30" t="s">
        <v>7</v>
      </c>
    </row>
    <row r="6" spans="1:6" ht="42.75" customHeight="1" x14ac:dyDescent="0.25">
      <c r="A6" s="28"/>
      <c r="B6" s="28"/>
      <c r="C6" s="29"/>
      <c r="D6" s="30"/>
      <c r="E6" s="30"/>
      <c r="F6" s="30"/>
    </row>
    <row r="7" spans="1:6" s="3" customFormat="1" ht="15.75" x14ac:dyDescent="0.25">
      <c r="A7" s="4"/>
      <c r="B7" s="5" t="s">
        <v>8</v>
      </c>
      <c r="C7" s="11"/>
      <c r="D7" s="17" t="s">
        <v>16</v>
      </c>
      <c r="E7" s="12"/>
      <c r="F7" s="9"/>
    </row>
    <row r="8" spans="1:6" ht="15.75" x14ac:dyDescent="0.25">
      <c r="A8" s="6">
        <v>1</v>
      </c>
      <c r="B8" s="7" t="s">
        <v>9</v>
      </c>
      <c r="C8" s="13">
        <v>1053</v>
      </c>
      <c r="D8" s="17">
        <v>191821.37</v>
      </c>
      <c r="E8" s="14">
        <v>78931.420000000013</v>
      </c>
      <c r="F8" s="8">
        <f t="shared" ref="F8:F14" si="0">(E8/D8)*100</f>
        <v>41.148397595116755</v>
      </c>
    </row>
    <row r="9" spans="1:6" ht="15.75" x14ac:dyDescent="0.25">
      <c r="A9" s="6">
        <v>2</v>
      </c>
      <c r="B9" s="7" t="s">
        <v>10</v>
      </c>
      <c r="C9" s="13">
        <v>318</v>
      </c>
      <c r="D9" s="17">
        <v>27783.64</v>
      </c>
      <c r="E9" s="14">
        <v>15487.36</v>
      </c>
      <c r="F9" s="8">
        <f t="shared" si="0"/>
        <v>55.742732053827361</v>
      </c>
    </row>
    <row r="10" spans="1:6" ht="15.75" x14ac:dyDescent="0.25">
      <c r="A10" s="6">
        <v>3</v>
      </c>
      <c r="B10" s="7" t="s">
        <v>11</v>
      </c>
      <c r="C10" s="13">
        <v>334</v>
      </c>
      <c r="D10" s="17">
        <v>31100</v>
      </c>
      <c r="E10" s="14">
        <v>18057.560000000001</v>
      </c>
      <c r="F10" s="8">
        <f t="shared" si="0"/>
        <v>58.062893890675248</v>
      </c>
    </row>
    <row r="11" spans="1:6" ht="15.75" x14ac:dyDescent="0.25">
      <c r="A11" s="6">
        <v>4</v>
      </c>
      <c r="B11" s="7" t="s">
        <v>12</v>
      </c>
      <c r="C11" s="13">
        <v>435</v>
      </c>
      <c r="D11" s="17">
        <v>30221.52</v>
      </c>
      <c r="E11" s="14">
        <v>13695.23</v>
      </c>
      <c r="F11" s="8">
        <f t="shared" si="0"/>
        <v>45.316152198830501</v>
      </c>
    </row>
    <row r="12" spans="1:6" ht="15.75" x14ac:dyDescent="0.25">
      <c r="A12" s="6">
        <v>5</v>
      </c>
      <c r="B12" s="7" t="s">
        <v>13</v>
      </c>
      <c r="C12" s="13">
        <v>707</v>
      </c>
      <c r="D12" s="17">
        <v>64872.59</v>
      </c>
      <c r="E12" s="14">
        <v>30229.09</v>
      </c>
      <c r="F12" s="8">
        <f t="shared" si="0"/>
        <v>46.597630832991257</v>
      </c>
    </row>
    <row r="13" spans="1:6" ht="15.75" x14ac:dyDescent="0.25">
      <c r="A13" s="6">
        <v>6</v>
      </c>
      <c r="B13" s="7" t="s">
        <v>14</v>
      </c>
      <c r="C13" s="13">
        <v>240</v>
      </c>
      <c r="D13" s="17">
        <v>17249.14</v>
      </c>
      <c r="E13" s="14">
        <v>7640.35</v>
      </c>
      <c r="F13" s="8">
        <f t="shared" si="0"/>
        <v>44.294092343154503</v>
      </c>
    </row>
    <row r="14" spans="1:6" ht="15.75" x14ac:dyDescent="0.25">
      <c r="A14" s="6">
        <v>7</v>
      </c>
      <c r="B14" s="7" t="s">
        <v>15</v>
      </c>
      <c r="C14" s="13">
        <v>243</v>
      </c>
      <c r="D14" s="17">
        <v>14401.66</v>
      </c>
      <c r="E14" s="14">
        <v>6529.61</v>
      </c>
      <c r="F14" s="8">
        <f t="shared" si="0"/>
        <v>45.33928727660561</v>
      </c>
    </row>
    <row r="15" spans="1:6" ht="15.75" x14ac:dyDescent="0.25">
      <c r="A15" s="6" t="s">
        <v>16</v>
      </c>
      <c r="B15" s="7" t="s">
        <v>17</v>
      </c>
      <c r="C15" s="13"/>
      <c r="D15" s="17" t="s">
        <v>16</v>
      </c>
      <c r="E15" s="14"/>
      <c r="F15" s="8"/>
    </row>
    <row r="16" spans="1:6" ht="15.75" x14ac:dyDescent="0.25">
      <c r="A16" s="6">
        <v>8</v>
      </c>
      <c r="B16" s="7" t="s">
        <v>18</v>
      </c>
      <c r="C16" s="13">
        <v>355</v>
      </c>
      <c r="D16" s="17">
        <v>32637.71</v>
      </c>
      <c r="E16" s="14">
        <v>14564.27</v>
      </c>
      <c r="F16" s="8">
        <f t="shared" ref="F16:F21" si="1">(E16/D16)*100</f>
        <v>44.624056038245335</v>
      </c>
    </row>
    <row r="17" spans="1:6" ht="15.75" x14ac:dyDescent="0.25">
      <c r="A17" s="6">
        <v>9</v>
      </c>
      <c r="B17" s="7" t="s">
        <v>19</v>
      </c>
      <c r="C17" s="13">
        <v>68</v>
      </c>
      <c r="D17" s="17">
        <v>1403.61</v>
      </c>
      <c r="E17" s="14">
        <v>1983.1</v>
      </c>
      <c r="F17" s="8">
        <f t="shared" si="1"/>
        <v>141.28568476998598</v>
      </c>
    </row>
    <row r="18" spans="1:6" ht="15.75" x14ac:dyDescent="0.25">
      <c r="A18" s="6">
        <v>10</v>
      </c>
      <c r="B18" s="7" t="s">
        <v>20</v>
      </c>
      <c r="C18" s="13">
        <v>303</v>
      </c>
      <c r="D18" s="17">
        <v>25340.41</v>
      </c>
      <c r="E18" s="14">
        <v>14434.54</v>
      </c>
      <c r="F18" s="8">
        <f t="shared" si="1"/>
        <v>56.962535333879757</v>
      </c>
    </row>
    <row r="19" spans="1:6" ht="15.75" x14ac:dyDescent="0.25">
      <c r="A19" s="6">
        <v>11</v>
      </c>
      <c r="B19" s="7" t="s">
        <v>21</v>
      </c>
      <c r="C19" s="13">
        <v>61</v>
      </c>
      <c r="D19" s="17">
        <v>4793.91</v>
      </c>
      <c r="E19" s="14">
        <v>1948.27</v>
      </c>
      <c r="F19" s="8">
        <f t="shared" si="1"/>
        <v>40.640520994344911</v>
      </c>
    </row>
    <row r="20" spans="1:6" ht="15.75" x14ac:dyDescent="0.25">
      <c r="A20" s="6">
        <v>12</v>
      </c>
      <c r="B20" s="7" t="s">
        <v>22</v>
      </c>
      <c r="C20" s="13">
        <v>22</v>
      </c>
      <c r="D20" s="17">
        <v>750.28</v>
      </c>
      <c r="E20" s="14">
        <v>422.26</v>
      </c>
      <c r="F20" s="8">
        <f t="shared" si="1"/>
        <v>56.280322013115104</v>
      </c>
    </row>
    <row r="21" spans="1:6" ht="15.75" x14ac:dyDescent="0.25">
      <c r="A21" s="6" t="s">
        <v>16</v>
      </c>
      <c r="B21" s="7" t="s">
        <v>23</v>
      </c>
      <c r="C21" s="13">
        <f>SUM(C8:C20)</f>
        <v>4139</v>
      </c>
      <c r="D21" s="17">
        <v>442375.84</v>
      </c>
      <c r="E21" s="14">
        <v>203923.04</v>
      </c>
      <c r="F21" s="8">
        <f t="shared" si="1"/>
        <v>46.097237136639286</v>
      </c>
    </row>
    <row r="22" spans="1:6" ht="15.75" x14ac:dyDescent="0.25">
      <c r="A22" s="6"/>
      <c r="B22" s="7" t="s">
        <v>24</v>
      </c>
      <c r="C22" s="13"/>
      <c r="D22" s="17" t="s">
        <v>16</v>
      </c>
      <c r="E22" s="14"/>
      <c r="F22" s="8"/>
    </row>
    <row r="23" spans="1:6" ht="15.75" x14ac:dyDescent="0.25">
      <c r="A23" s="6">
        <v>13</v>
      </c>
      <c r="B23" s="7" t="s">
        <v>25</v>
      </c>
      <c r="C23" s="13">
        <v>159</v>
      </c>
      <c r="D23" s="17">
        <v>17401.11</v>
      </c>
      <c r="E23" s="14">
        <v>12914.02</v>
      </c>
      <c r="F23" s="8">
        <f t="shared" ref="F23:F39" si="2">(E23/D23)*100</f>
        <v>74.213771420328939</v>
      </c>
    </row>
    <row r="24" spans="1:6" ht="15.75" x14ac:dyDescent="0.25">
      <c r="A24" s="6">
        <v>14</v>
      </c>
      <c r="B24" s="7" t="s">
        <v>26</v>
      </c>
      <c r="C24" s="13">
        <v>683</v>
      </c>
      <c r="D24" s="17">
        <v>5908.53</v>
      </c>
      <c r="E24" s="14">
        <v>8852.94</v>
      </c>
      <c r="F24" s="8">
        <f t="shared" si="2"/>
        <v>149.83320724444152</v>
      </c>
    </row>
    <row r="25" spans="1:6" ht="15.75" x14ac:dyDescent="0.25">
      <c r="A25" s="6">
        <v>15</v>
      </c>
      <c r="B25" s="7" t="s">
        <v>27</v>
      </c>
      <c r="C25" s="13">
        <v>11</v>
      </c>
      <c r="D25" s="17">
        <v>916.71</v>
      </c>
      <c r="E25" s="14">
        <v>559.78</v>
      </c>
      <c r="F25" s="8">
        <f t="shared" si="2"/>
        <v>61.064022428030675</v>
      </c>
    </row>
    <row r="26" spans="1:6" ht="15.75" x14ac:dyDescent="0.25">
      <c r="A26" s="6">
        <v>16</v>
      </c>
      <c r="B26" s="7" t="s">
        <v>28</v>
      </c>
      <c r="C26" s="13">
        <v>204</v>
      </c>
      <c r="D26" s="17">
        <v>30102.28</v>
      </c>
      <c r="E26" s="14">
        <v>26878.21</v>
      </c>
      <c r="F26" s="8">
        <f t="shared" si="2"/>
        <v>89.289615271667131</v>
      </c>
    </row>
    <row r="27" spans="1:6" ht="15.75" x14ac:dyDescent="0.25">
      <c r="A27" s="6">
        <v>17</v>
      </c>
      <c r="B27" s="7" t="s">
        <v>29</v>
      </c>
      <c r="C27" s="13">
        <v>169</v>
      </c>
      <c r="D27" s="17">
        <v>19555.91</v>
      </c>
      <c r="E27" s="14">
        <v>17094.060000000001</v>
      </c>
      <c r="F27" s="8">
        <f t="shared" si="2"/>
        <v>87.411222489774204</v>
      </c>
    </row>
    <row r="28" spans="1:6" ht="15.75" x14ac:dyDescent="0.25">
      <c r="A28" s="6">
        <v>18</v>
      </c>
      <c r="B28" s="7" t="s">
        <v>30</v>
      </c>
      <c r="C28" s="13">
        <v>77</v>
      </c>
      <c r="D28" s="17">
        <v>7144.71</v>
      </c>
      <c r="E28" s="14">
        <v>2968.86</v>
      </c>
      <c r="F28" s="8">
        <f t="shared" si="2"/>
        <v>41.553261084074791</v>
      </c>
    </row>
    <row r="29" spans="1:6" ht="15.75" x14ac:dyDescent="0.25">
      <c r="A29" s="6">
        <v>19</v>
      </c>
      <c r="B29" s="7" t="s">
        <v>31</v>
      </c>
      <c r="C29" s="13">
        <v>58</v>
      </c>
      <c r="D29" s="17">
        <v>5299.49</v>
      </c>
      <c r="E29" s="14">
        <v>9407.9</v>
      </c>
      <c r="F29" s="8">
        <f t="shared" si="2"/>
        <v>177.52462972852106</v>
      </c>
    </row>
    <row r="30" spans="1:6" ht="15.75" x14ac:dyDescent="0.25">
      <c r="A30" s="6">
        <v>20</v>
      </c>
      <c r="B30" s="7" t="s">
        <v>32</v>
      </c>
      <c r="C30" s="13">
        <v>1</v>
      </c>
      <c r="D30" s="17">
        <v>185.96</v>
      </c>
      <c r="E30" s="14">
        <v>91.62</v>
      </c>
      <c r="F30" s="8">
        <f t="shared" si="2"/>
        <v>49.268659926865993</v>
      </c>
    </row>
    <row r="31" spans="1:6" ht="15.75" x14ac:dyDescent="0.25">
      <c r="A31" s="6">
        <v>21</v>
      </c>
      <c r="B31" s="7" t="s">
        <v>33</v>
      </c>
      <c r="C31" s="13">
        <v>1</v>
      </c>
      <c r="D31" s="17">
        <v>37.340000000000003</v>
      </c>
      <c r="E31" s="14">
        <v>22.04</v>
      </c>
      <c r="F31" s="8">
        <f t="shared" si="2"/>
        <v>59.025174076057837</v>
      </c>
    </row>
    <row r="32" spans="1:6" ht="15.75" x14ac:dyDescent="0.25">
      <c r="A32" s="6">
        <v>22</v>
      </c>
      <c r="B32" s="7" t="s">
        <v>34</v>
      </c>
      <c r="C32" s="13">
        <v>31</v>
      </c>
      <c r="D32" s="17">
        <v>2161.38</v>
      </c>
      <c r="E32" s="14">
        <v>2263.48</v>
      </c>
      <c r="F32" s="8">
        <f t="shared" si="2"/>
        <v>104.7238338468941</v>
      </c>
    </row>
    <row r="33" spans="1:6" ht="15.75" x14ac:dyDescent="0.25">
      <c r="A33" s="6">
        <v>23</v>
      </c>
      <c r="B33" s="7" t="s">
        <v>35</v>
      </c>
      <c r="C33" s="13">
        <v>1</v>
      </c>
      <c r="D33" s="17">
        <v>298.52</v>
      </c>
      <c r="E33" s="14">
        <v>8.42</v>
      </c>
      <c r="F33" s="8">
        <f t="shared" si="2"/>
        <v>2.8205815355755059</v>
      </c>
    </row>
    <row r="34" spans="1:6" ht="15.75" x14ac:dyDescent="0.25">
      <c r="A34" s="6">
        <v>24</v>
      </c>
      <c r="B34" s="7" t="s">
        <v>36</v>
      </c>
      <c r="C34" s="13">
        <v>7</v>
      </c>
      <c r="D34" s="17">
        <v>732.14</v>
      </c>
      <c r="E34" s="14">
        <v>830.66</v>
      </c>
      <c r="F34" s="8">
        <f t="shared" si="2"/>
        <v>113.45644275684978</v>
      </c>
    </row>
    <row r="35" spans="1:6" ht="15.75" x14ac:dyDescent="0.25">
      <c r="A35" s="6">
        <v>25</v>
      </c>
      <c r="B35" s="7" t="s">
        <v>37</v>
      </c>
      <c r="C35" s="13">
        <v>1</v>
      </c>
      <c r="D35" s="17">
        <v>20.38</v>
      </c>
      <c r="E35" s="14">
        <v>15.82</v>
      </c>
      <c r="F35" s="8">
        <f t="shared" si="2"/>
        <v>77.625122669283613</v>
      </c>
    </row>
    <row r="36" spans="1:6" ht="15.75" x14ac:dyDescent="0.25">
      <c r="A36" s="6">
        <v>26</v>
      </c>
      <c r="B36" s="7" t="s">
        <v>38</v>
      </c>
      <c r="C36" s="13">
        <v>14</v>
      </c>
      <c r="D36" s="17">
        <v>1609.42</v>
      </c>
      <c r="E36" s="14">
        <v>1434.41</v>
      </c>
      <c r="F36" s="8">
        <f t="shared" si="2"/>
        <v>89.125896285618424</v>
      </c>
    </row>
    <row r="37" spans="1:6" ht="15.75" x14ac:dyDescent="0.25">
      <c r="A37" s="6">
        <v>27</v>
      </c>
      <c r="B37" s="7" t="s">
        <v>39</v>
      </c>
      <c r="C37" s="13">
        <v>6</v>
      </c>
      <c r="D37" s="17">
        <v>226.3</v>
      </c>
      <c r="E37" s="14">
        <v>2369.4500000000003</v>
      </c>
      <c r="F37" s="8">
        <f t="shared" si="2"/>
        <v>1047.039328325232</v>
      </c>
    </row>
    <row r="38" spans="1:6" ht="15.75" x14ac:dyDescent="0.25">
      <c r="A38" s="6" t="s">
        <v>16</v>
      </c>
      <c r="B38" s="7" t="s">
        <v>40</v>
      </c>
      <c r="C38" s="13">
        <f>SUM(C22:C37)</f>
        <v>1423</v>
      </c>
      <c r="D38" s="17">
        <v>91600.18</v>
      </c>
      <c r="E38" s="14">
        <v>85711.67</v>
      </c>
      <c r="F38" s="8">
        <f t="shared" si="2"/>
        <v>93.571508265595114</v>
      </c>
    </row>
    <row r="39" spans="1:6" ht="15.75" x14ac:dyDescent="0.25">
      <c r="A39" s="6" t="s">
        <v>16</v>
      </c>
      <c r="B39" s="7" t="s">
        <v>41</v>
      </c>
      <c r="C39" s="13">
        <f>SUM(C21,C38)</f>
        <v>5562</v>
      </c>
      <c r="D39" s="17">
        <v>533976.02</v>
      </c>
      <c r="E39" s="14">
        <v>289634.71000000002</v>
      </c>
      <c r="F39" s="8">
        <f t="shared" si="2"/>
        <v>54.241145510616754</v>
      </c>
    </row>
    <row r="40" spans="1:6" ht="15.75" x14ac:dyDescent="0.25">
      <c r="A40" s="6"/>
      <c r="B40" s="7" t="s">
        <v>42</v>
      </c>
      <c r="C40" s="13"/>
      <c r="D40" s="17" t="s">
        <v>16</v>
      </c>
      <c r="E40" s="14"/>
      <c r="F40" s="8"/>
    </row>
    <row r="41" spans="1:6" ht="15.75" x14ac:dyDescent="0.25">
      <c r="A41" s="6">
        <v>28</v>
      </c>
      <c r="B41" s="7" t="s">
        <v>43</v>
      </c>
      <c r="C41" s="13">
        <v>303</v>
      </c>
      <c r="D41" s="17">
        <v>6353.55</v>
      </c>
      <c r="E41" s="14">
        <v>5205.3</v>
      </c>
      <c r="F41" s="8">
        <f>(E41/D41)*100</f>
        <v>81.9274263994145</v>
      </c>
    </row>
    <row r="42" spans="1:6" ht="15.75" x14ac:dyDescent="0.25">
      <c r="A42" s="6" t="s">
        <v>16</v>
      </c>
      <c r="B42" s="7" t="s">
        <v>59</v>
      </c>
      <c r="C42" s="13">
        <f>SUM(C40:C41)</f>
        <v>303</v>
      </c>
      <c r="D42" s="17">
        <v>6353.55</v>
      </c>
      <c r="E42" s="14">
        <v>5205.3</v>
      </c>
      <c r="F42" s="8">
        <f>(E42/D42)*100</f>
        <v>81.9274263994145</v>
      </c>
    </row>
    <row r="43" spans="1:6" ht="15.75" x14ac:dyDescent="0.25">
      <c r="A43" s="6"/>
      <c r="B43" s="7" t="s">
        <v>44</v>
      </c>
      <c r="C43" s="13"/>
      <c r="D43" s="17" t="s">
        <v>16</v>
      </c>
      <c r="E43" s="14"/>
      <c r="F43" s="8"/>
    </row>
    <row r="44" spans="1:6" ht="15.75" x14ac:dyDescent="0.25">
      <c r="A44" s="6">
        <v>29</v>
      </c>
      <c r="B44" s="7" t="s">
        <v>45</v>
      </c>
      <c r="C44" s="13">
        <v>2104</v>
      </c>
      <c r="D44" s="17">
        <v>48371.75</v>
      </c>
      <c r="E44" s="14">
        <v>31055.9</v>
      </c>
      <c r="F44" s="8">
        <f>(E44/D44)*100</f>
        <v>64.202556244088754</v>
      </c>
    </row>
    <row r="45" spans="1:6" ht="18.75" customHeight="1" x14ac:dyDescent="0.25">
      <c r="A45" s="6" t="s">
        <v>16</v>
      </c>
      <c r="B45" s="7" t="s">
        <v>46</v>
      </c>
      <c r="C45" s="13">
        <f>SUM(C43:C44)</f>
        <v>2104</v>
      </c>
      <c r="D45" s="17">
        <v>48371.75</v>
      </c>
      <c r="E45" s="14">
        <v>31055.9</v>
      </c>
      <c r="F45" s="8">
        <f>(E45/D45)*100</f>
        <v>64.202556244088754</v>
      </c>
    </row>
    <row r="46" spans="1:6" ht="15.75" x14ac:dyDescent="0.25">
      <c r="A46" s="6"/>
      <c r="B46" s="7" t="s">
        <v>47</v>
      </c>
      <c r="C46" s="13"/>
      <c r="D46" s="17" t="s">
        <v>16</v>
      </c>
      <c r="E46" s="14"/>
      <c r="F46" s="8"/>
    </row>
    <row r="47" spans="1:6" ht="15.75" x14ac:dyDescent="0.25">
      <c r="A47" s="6">
        <v>30</v>
      </c>
      <c r="B47" s="7" t="s">
        <v>48</v>
      </c>
      <c r="C47" s="13">
        <v>22</v>
      </c>
      <c r="D47" s="17">
        <v>508.01</v>
      </c>
      <c r="E47" s="14">
        <v>1015.43</v>
      </c>
      <c r="F47" s="8">
        <f t="shared" ref="F47:F53" si="3">(E47/D47)*100</f>
        <v>199.8838605539261</v>
      </c>
    </row>
    <row r="48" spans="1:6" ht="15.75" x14ac:dyDescent="0.25">
      <c r="A48" s="6">
        <v>31</v>
      </c>
      <c r="B48" s="7" t="s">
        <v>49</v>
      </c>
      <c r="C48" s="13">
        <v>53</v>
      </c>
      <c r="D48" s="17">
        <v>1024.24</v>
      </c>
      <c r="E48" s="14">
        <v>2099.73</v>
      </c>
      <c r="F48" s="8">
        <f t="shared" si="3"/>
        <v>205.00371006795285</v>
      </c>
    </row>
    <row r="49" spans="1:6" ht="15.75" x14ac:dyDescent="0.25">
      <c r="A49" s="6">
        <v>32</v>
      </c>
      <c r="B49" s="7" t="s">
        <v>50</v>
      </c>
      <c r="C49" s="13">
        <v>280</v>
      </c>
      <c r="D49" s="17">
        <v>999.54</v>
      </c>
      <c r="E49" s="14">
        <v>4584.25</v>
      </c>
      <c r="F49" s="8">
        <f t="shared" si="3"/>
        <v>458.63597254737181</v>
      </c>
    </row>
    <row r="50" spans="1:6" ht="15.75" x14ac:dyDescent="0.25">
      <c r="A50" s="6">
        <v>33</v>
      </c>
      <c r="B50" s="7" t="s">
        <v>51</v>
      </c>
      <c r="C50" s="13">
        <v>15</v>
      </c>
      <c r="D50" s="17">
        <v>177.4</v>
      </c>
      <c r="E50" s="14">
        <v>327.96</v>
      </c>
      <c r="F50" s="8">
        <f t="shared" si="3"/>
        <v>184.87034949267192</v>
      </c>
    </row>
    <row r="51" spans="1:6" ht="15.75" x14ac:dyDescent="0.25">
      <c r="A51" s="6">
        <v>34</v>
      </c>
      <c r="B51" s="7" t="s">
        <v>52</v>
      </c>
      <c r="C51" s="13">
        <v>26</v>
      </c>
      <c r="D51" s="17">
        <v>6.84</v>
      </c>
      <c r="E51" s="14">
        <v>457.38</v>
      </c>
      <c r="F51" s="8">
        <f t="shared" si="3"/>
        <v>6686.8421052631575</v>
      </c>
    </row>
    <row r="52" spans="1:6" ht="15.75" x14ac:dyDescent="0.25">
      <c r="A52" s="6" t="s">
        <v>16</v>
      </c>
      <c r="B52" s="7" t="s">
        <v>53</v>
      </c>
      <c r="C52" s="13">
        <f>SUM(C46:C51)</f>
        <v>396</v>
      </c>
      <c r="D52" s="17">
        <v>2716.04</v>
      </c>
      <c r="E52" s="14">
        <v>8484.74</v>
      </c>
      <c r="F52" s="8">
        <f t="shared" si="3"/>
        <v>312.39377917850987</v>
      </c>
    </row>
    <row r="53" spans="1:6" ht="15.75" x14ac:dyDescent="0.25">
      <c r="A53" s="22" t="s">
        <v>56</v>
      </c>
      <c r="B53" s="23"/>
      <c r="C53" s="13">
        <f>SUM(C39,C42,C45,C52)</f>
        <v>8365</v>
      </c>
      <c r="D53" s="17">
        <v>591417.36</v>
      </c>
      <c r="E53" s="14">
        <v>334380.66000000003</v>
      </c>
      <c r="F53" s="8">
        <f t="shared" si="3"/>
        <v>56.538864533837838</v>
      </c>
    </row>
    <row r="54" spans="1:6" ht="15.75" x14ac:dyDescent="0.25">
      <c r="A54" s="24" t="s">
        <v>57</v>
      </c>
      <c r="B54" s="24"/>
      <c r="C54" s="15"/>
      <c r="D54" s="16"/>
      <c r="E54" s="14">
        <v>9633.68</v>
      </c>
      <c r="F54" s="16"/>
    </row>
    <row r="55" spans="1:6" ht="15.75" x14ac:dyDescent="0.25">
      <c r="A55" s="24" t="s">
        <v>58</v>
      </c>
      <c r="B55" s="24"/>
      <c r="C55" s="13">
        <v>8365</v>
      </c>
      <c r="D55" s="14">
        <v>591417.36</v>
      </c>
      <c r="E55" s="14">
        <f>E53+E54</f>
        <v>344014.34</v>
      </c>
      <c r="F55" s="8">
        <f>E55/D55*100</f>
        <v>58.167778504168368</v>
      </c>
    </row>
  </sheetData>
  <mergeCells count="13">
    <mergeCell ref="A53:B53"/>
    <mergeCell ref="A54:B54"/>
    <mergeCell ref="A55:B55"/>
    <mergeCell ref="A1:F1"/>
    <mergeCell ref="A2:F2"/>
    <mergeCell ref="A3:F3"/>
    <mergeCell ref="A4:F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D7D6E-46F9-4E0F-A4BE-FAF8369F9C70}">
  <dimension ref="A1:F41"/>
  <sheetViews>
    <sheetView zoomScaleNormal="100" workbookViewId="0">
      <selection activeCell="H8" sqref="H8"/>
    </sheetView>
  </sheetViews>
  <sheetFormatPr defaultRowHeight="15" x14ac:dyDescent="0.25"/>
  <cols>
    <col min="1" max="1" width="7.42578125" style="1" customWidth="1"/>
    <col min="2" max="2" width="29.85546875" style="2" bestFit="1" customWidth="1"/>
    <col min="3" max="3" width="11.42578125" style="1" bestFit="1" customWidth="1"/>
    <col min="4" max="4" width="12.5703125" style="10" customWidth="1"/>
    <col min="5" max="5" width="15.28515625" style="10" customWidth="1"/>
    <col min="6" max="6" width="16.42578125" style="10" customWidth="1"/>
  </cols>
  <sheetData>
    <row r="1" spans="1:6" ht="15.75" x14ac:dyDescent="0.25">
      <c r="A1" s="25" t="s">
        <v>0</v>
      </c>
      <c r="B1" s="25"/>
      <c r="C1" s="25"/>
      <c r="D1" s="25"/>
      <c r="E1" s="25"/>
      <c r="F1" s="25"/>
    </row>
    <row r="2" spans="1:6" ht="15.75" x14ac:dyDescent="0.25">
      <c r="A2" s="26" t="s">
        <v>54</v>
      </c>
      <c r="B2" s="26"/>
      <c r="C2" s="26"/>
      <c r="D2" s="26"/>
      <c r="E2" s="26"/>
      <c r="F2" s="26"/>
    </row>
    <row r="3" spans="1:6" ht="15.75" x14ac:dyDescent="0.25">
      <c r="A3" s="26" t="s">
        <v>55</v>
      </c>
      <c r="B3" s="26"/>
      <c r="C3" s="26"/>
      <c r="D3" s="26"/>
      <c r="E3" s="26"/>
      <c r="F3" s="26"/>
    </row>
    <row r="4" spans="1:6" ht="15.75" x14ac:dyDescent="0.25">
      <c r="A4" s="27" t="s">
        <v>1</v>
      </c>
      <c r="B4" s="27"/>
      <c r="C4" s="27"/>
      <c r="D4" s="27"/>
      <c r="E4" s="27"/>
      <c r="F4" s="27"/>
    </row>
    <row r="5" spans="1:6" x14ac:dyDescent="0.25">
      <c r="A5" s="28" t="s">
        <v>2</v>
      </c>
      <c r="B5" s="28" t="s">
        <v>3</v>
      </c>
      <c r="C5" s="29" t="s">
        <v>4</v>
      </c>
      <c r="D5" s="30" t="s">
        <v>5</v>
      </c>
      <c r="E5" s="30" t="s">
        <v>6</v>
      </c>
      <c r="F5" s="30" t="s">
        <v>7</v>
      </c>
    </row>
    <row r="6" spans="1:6" ht="42.75" customHeight="1" x14ac:dyDescent="0.25">
      <c r="A6" s="28"/>
      <c r="B6" s="28"/>
      <c r="C6" s="29"/>
      <c r="D6" s="30"/>
      <c r="E6" s="30"/>
      <c r="F6" s="30"/>
    </row>
    <row r="7" spans="1:6" ht="15.75" x14ac:dyDescent="0.25">
      <c r="A7" s="18">
        <v>23</v>
      </c>
      <c r="B7" s="7" t="s">
        <v>35</v>
      </c>
      <c r="C7" s="13">
        <v>1</v>
      </c>
      <c r="D7" s="17">
        <v>298.52</v>
      </c>
      <c r="E7" s="14">
        <v>8.42</v>
      </c>
      <c r="F7" s="8">
        <v>2.8205815355755059</v>
      </c>
    </row>
    <row r="8" spans="1:6" ht="15.75" x14ac:dyDescent="0.25">
      <c r="A8" s="18">
        <v>11</v>
      </c>
      <c r="B8" s="7" t="s">
        <v>21</v>
      </c>
      <c r="C8" s="13">
        <v>61</v>
      </c>
      <c r="D8" s="17">
        <v>4793.91</v>
      </c>
      <c r="E8" s="14">
        <v>1948.27</v>
      </c>
      <c r="F8" s="8">
        <v>40.640520994344911</v>
      </c>
    </row>
    <row r="9" spans="1:6" ht="15.75" x14ac:dyDescent="0.25">
      <c r="A9" s="18">
        <v>1</v>
      </c>
      <c r="B9" s="7" t="s">
        <v>9</v>
      </c>
      <c r="C9" s="13">
        <v>1053</v>
      </c>
      <c r="D9" s="17">
        <v>191821.37</v>
      </c>
      <c r="E9" s="14">
        <v>78931.420000000013</v>
      </c>
      <c r="F9" s="8">
        <v>41.148397595116755</v>
      </c>
    </row>
    <row r="10" spans="1:6" ht="15.75" x14ac:dyDescent="0.25">
      <c r="A10" s="18">
        <v>18</v>
      </c>
      <c r="B10" s="7" t="s">
        <v>30</v>
      </c>
      <c r="C10" s="13">
        <v>77</v>
      </c>
      <c r="D10" s="17">
        <v>7144.71</v>
      </c>
      <c r="E10" s="14">
        <v>2968.86</v>
      </c>
      <c r="F10" s="8">
        <v>41.553261084074791</v>
      </c>
    </row>
    <row r="11" spans="1:6" ht="15.75" x14ac:dyDescent="0.25">
      <c r="A11" s="18">
        <v>6</v>
      </c>
      <c r="B11" s="7" t="s">
        <v>14</v>
      </c>
      <c r="C11" s="13">
        <v>240</v>
      </c>
      <c r="D11" s="17">
        <v>17249.14</v>
      </c>
      <c r="E11" s="14">
        <v>7640.35</v>
      </c>
      <c r="F11" s="8">
        <v>44.294092343154503</v>
      </c>
    </row>
    <row r="12" spans="1:6" ht="15.75" x14ac:dyDescent="0.25">
      <c r="A12" s="18">
        <v>8</v>
      </c>
      <c r="B12" s="7" t="s">
        <v>18</v>
      </c>
      <c r="C12" s="13">
        <v>355</v>
      </c>
      <c r="D12" s="17">
        <v>32637.71</v>
      </c>
      <c r="E12" s="14">
        <v>14564.27</v>
      </c>
      <c r="F12" s="8">
        <v>44.624056038245335</v>
      </c>
    </row>
    <row r="13" spans="1:6" ht="15.75" x14ac:dyDescent="0.25">
      <c r="A13" s="18">
        <v>4</v>
      </c>
      <c r="B13" s="7" t="s">
        <v>12</v>
      </c>
      <c r="C13" s="13">
        <v>435</v>
      </c>
      <c r="D13" s="17">
        <v>30221.52</v>
      </c>
      <c r="E13" s="14">
        <v>13695.23</v>
      </c>
      <c r="F13" s="8">
        <v>45.316152198830501</v>
      </c>
    </row>
    <row r="14" spans="1:6" ht="15.75" x14ac:dyDescent="0.25">
      <c r="A14" s="18">
        <v>7</v>
      </c>
      <c r="B14" s="7" t="s">
        <v>15</v>
      </c>
      <c r="C14" s="13">
        <v>243</v>
      </c>
      <c r="D14" s="17">
        <v>14401.66</v>
      </c>
      <c r="E14" s="14">
        <v>6529.61</v>
      </c>
      <c r="F14" s="8">
        <v>45.33928727660561</v>
      </c>
    </row>
    <row r="15" spans="1:6" ht="15.75" x14ac:dyDescent="0.25">
      <c r="A15" s="18">
        <v>5</v>
      </c>
      <c r="B15" s="7" t="s">
        <v>13</v>
      </c>
      <c r="C15" s="13">
        <v>707</v>
      </c>
      <c r="D15" s="17">
        <v>64872.59</v>
      </c>
      <c r="E15" s="14">
        <v>30229.09</v>
      </c>
      <c r="F15" s="8">
        <v>46.597630832991257</v>
      </c>
    </row>
    <row r="16" spans="1:6" ht="15.75" x14ac:dyDescent="0.25">
      <c r="A16" s="18">
        <v>20</v>
      </c>
      <c r="B16" s="7" t="s">
        <v>32</v>
      </c>
      <c r="C16" s="13">
        <v>1</v>
      </c>
      <c r="D16" s="17">
        <v>185.96</v>
      </c>
      <c r="E16" s="14">
        <v>91.62</v>
      </c>
      <c r="F16" s="8">
        <v>49.268659926865993</v>
      </c>
    </row>
    <row r="17" spans="1:6" ht="15.75" x14ac:dyDescent="0.25">
      <c r="A17" s="18">
        <v>2</v>
      </c>
      <c r="B17" s="7" t="s">
        <v>10</v>
      </c>
      <c r="C17" s="13">
        <v>318</v>
      </c>
      <c r="D17" s="17">
        <v>27783.64</v>
      </c>
      <c r="E17" s="14">
        <v>15487.36</v>
      </c>
      <c r="F17" s="8">
        <v>55.742732053827361</v>
      </c>
    </row>
    <row r="18" spans="1:6" ht="15.75" x14ac:dyDescent="0.25">
      <c r="A18" s="18">
        <v>12</v>
      </c>
      <c r="B18" s="7" t="s">
        <v>22</v>
      </c>
      <c r="C18" s="13">
        <v>22</v>
      </c>
      <c r="D18" s="17">
        <v>750.28</v>
      </c>
      <c r="E18" s="14">
        <v>422.26</v>
      </c>
      <c r="F18" s="8">
        <v>56.280322013115104</v>
      </c>
    </row>
    <row r="19" spans="1:6" ht="15.75" x14ac:dyDescent="0.25">
      <c r="A19" s="19" t="s">
        <v>56</v>
      </c>
      <c r="B19" s="19"/>
      <c r="C19" s="13">
        <v>8365</v>
      </c>
      <c r="D19" s="17">
        <v>591417.36</v>
      </c>
      <c r="E19" s="14">
        <v>334380.66000000003</v>
      </c>
      <c r="F19" s="8">
        <v>56.538864533837838</v>
      </c>
    </row>
    <row r="20" spans="1:6" ht="15.75" x14ac:dyDescent="0.25">
      <c r="A20" s="18">
        <v>10</v>
      </c>
      <c r="B20" s="7" t="s">
        <v>20</v>
      </c>
      <c r="C20" s="13">
        <v>303</v>
      </c>
      <c r="D20" s="17">
        <v>25340.41</v>
      </c>
      <c r="E20" s="14">
        <v>14434.54</v>
      </c>
      <c r="F20" s="8">
        <v>56.962535333879757</v>
      </c>
    </row>
    <row r="21" spans="1:6" ht="15.75" x14ac:dyDescent="0.25">
      <c r="A21" s="18">
        <v>3</v>
      </c>
      <c r="B21" s="7" t="s">
        <v>11</v>
      </c>
      <c r="C21" s="13">
        <v>334</v>
      </c>
      <c r="D21" s="17">
        <v>31100</v>
      </c>
      <c r="E21" s="14">
        <v>18057.560000000001</v>
      </c>
      <c r="F21" s="8">
        <v>58.062893890675248</v>
      </c>
    </row>
    <row r="22" spans="1:6" ht="15.75" x14ac:dyDescent="0.25">
      <c r="A22" s="18">
        <v>21</v>
      </c>
      <c r="B22" s="7" t="s">
        <v>33</v>
      </c>
      <c r="C22" s="13">
        <v>1</v>
      </c>
      <c r="D22" s="17">
        <v>37.340000000000003</v>
      </c>
      <c r="E22" s="14">
        <v>22.04</v>
      </c>
      <c r="F22" s="8">
        <v>59.025174076057837</v>
      </c>
    </row>
    <row r="23" spans="1:6" ht="15.75" x14ac:dyDescent="0.25">
      <c r="A23" s="18">
        <v>15</v>
      </c>
      <c r="B23" s="7" t="s">
        <v>27</v>
      </c>
      <c r="C23" s="13">
        <v>11</v>
      </c>
      <c r="D23" s="17">
        <v>916.71</v>
      </c>
      <c r="E23" s="14">
        <v>559.78</v>
      </c>
      <c r="F23" s="8">
        <v>61.064022428030675</v>
      </c>
    </row>
    <row r="24" spans="1:6" ht="15.75" x14ac:dyDescent="0.25">
      <c r="A24" s="18">
        <v>29</v>
      </c>
      <c r="B24" s="7" t="s">
        <v>45</v>
      </c>
      <c r="C24" s="13">
        <v>2104</v>
      </c>
      <c r="D24" s="17">
        <v>48371.75</v>
      </c>
      <c r="E24" s="14">
        <v>31055.9</v>
      </c>
      <c r="F24" s="8">
        <v>64.202556244088754</v>
      </c>
    </row>
    <row r="25" spans="1:6" ht="15.75" x14ac:dyDescent="0.25">
      <c r="A25" s="18">
        <v>13</v>
      </c>
      <c r="B25" s="7" t="s">
        <v>25</v>
      </c>
      <c r="C25" s="13">
        <v>159</v>
      </c>
      <c r="D25" s="17">
        <v>17401.11</v>
      </c>
      <c r="E25" s="14">
        <v>12914.02</v>
      </c>
      <c r="F25" s="8">
        <v>74.213771420328939</v>
      </c>
    </row>
    <row r="26" spans="1:6" ht="15.75" x14ac:dyDescent="0.25">
      <c r="A26" s="18">
        <v>25</v>
      </c>
      <c r="B26" s="7" t="s">
        <v>37</v>
      </c>
      <c r="C26" s="13">
        <v>1</v>
      </c>
      <c r="D26" s="17">
        <v>20.38</v>
      </c>
      <c r="E26" s="14">
        <v>15.82</v>
      </c>
      <c r="F26" s="8">
        <v>77.625122669283613</v>
      </c>
    </row>
    <row r="27" spans="1:6" ht="15.75" x14ac:dyDescent="0.25">
      <c r="A27" s="18">
        <v>28</v>
      </c>
      <c r="B27" s="7" t="s">
        <v>43</v>
      </c>
      <c r="C27" s="13">
        <v>303</v>
      </c>
      <c r="D27" s="17">
        <v>6353.55</v>
      </c>
      <c r="E27" s="14">
        <v>5205.3</v>
      </c>
      <c r="F27" s="8">
        <v>81.9274263994145</v>
      </c>
    </row>
    <row r="28" spans="1:6" ht="15.75" x14ac:dyDescent="0.25">
      <c r="A28" s="18">
        <v>17</v>
      </c>
      <c r="B28" s="7" t="s">
        <v>29</v>
      </c>
      <c r="C28" s="13">
        <v>169</v>
      </c>
      <c r="D28" s="17">
        <v>19555.91</v>
      </c>
      <c r="E28" s="14">
        <v>17094.060000000001</v>
      </c>
      <c r="F28" s="8">
        <v>87.411222489774204</v>
      </c>
    </row>
    <row r="29" spans="1:6" ht="15.75" x14ac:dyDescent="0.25">
      <c r="A29" s="18">
        <v>26</v>
      </c>
      <c r="B29" s="7" t="s">
        <v>38</v>
      </c>
      <c r="C29" s="13">
        <v>14</v>
      </c>
      <c r="D29" s="17">
        <v>1609.42</v>
      </c>
      <c r="E29" s="14">
        <v>1434.41</v>
      </c>
      <c r="F29" s="8">
        <v>89.125896285618424</v>
      </c>
    </row>
    <row r="30" spans="1:6" ht="15.75" x14ac:dyDescent="0.25">
      <c r="A30" s="18">
        <v>16</v>
      </c>
      <c r="B30" s="7" t="s">
        <v>28</v>
      </c>
      <c r="C30" s="13">
        <v>204</v>
      </c>
      <c r="D30" s="17">
        <v>30102.28</v>
      </c>
      <c r="E30" s="14">
        <v>26878.21</v>
      </c>
      <c r="F30" s="8">
        <v>89.289615271667131</v>
      </c>
    </row>
    <row r="31" spans="1:6" ht="15.75" x14ac:dyDescent="0.25">
      <c r="A31" s="18">
        <v>22</v>
      </c>
      <c r="B31" s="7" t="s">
        <v>34</v>
      </c>
      <c r="C31" s="13">
        <v>31</v>
      </c>
      <c r="D31" s="17">
        <v>2161.38</v>
      </c>
      <c r="E31" s="14">
        <v>2263.48</v>
      </c>
      <c r="F31" s="8">
        <v>104.7238338468941</v>
      </c>
    </row>
    <row r="32" spans="1:6" ht="15.75" x14ac:dyDescent="0.25">
      <c r="A32" s="18">
        <v>24</v>
      </c>
      <c r="B32" s="7" t="s">
        <v>36</v>
      </c>
      <c r="C32" s="13">
        <v>7</v>
      </c>
      <c r="D32" s="17">
        <v>732.14</v>
      </c>
      <c r="E32" s="14">
        <v>830.66</v>
      </c>
      <c r="F32" s="8">
        <v>113.45644275684978</v>
      </c>
    </row>
    <row r="33" spans="1:6" ht="15.75" x14ac:dyDescent="0.25">
      <c r="A33" s="18">
        <v>9</v>
      </c>
      <c r="B33" s="7" t="s">
        <v>19</v>
      </c>
      <c r="C33" s="13">
        <v>68</v>
      </c>
      <c r="D33" s="17">
        <v>1403.61</v>
      </c>
      <c r="E33" s="14">
        <v>1983.1</v>
      </c>
      <c r="F33" s="8">
        <v>141.28568476998598</v>
      </c>
    </row>
    <row r="34" spans="1:6" ht="15.75" x14ac:dyDescent="0.25">
      <c r="A34" s="18">
        <v>14</v>
      </c>
      <c r="B34" s="7" t="s">
        <v>26</v>
      </c>
      <c r="C34" s="13">
        <v>683</v>
      </c>
      <c r="D34" s="17">
        <v>5908.53</v>
      </c>
      <c r="E34" s="14">
        <v>8852.94</v>
      </c>
      <c r="F34" s="8">
        <v>149.83320724444152</v>
      </c>
    </row>
    <row r="35" spans="1:6" ht="15.75" x14ac:dyDescent="0.25">
      <c r="A35" s="18">
        <v>19</v>
      </c>
      <c r="B35" s="7" t="s">
        <v>31</v>
      </c>
      <c r="C35" s="13">
        <v>58</v>
      </c>
      <c r="D35" s="17">
        <v>5299.49</v>
      </c>
      <c r="E35" s="14">
        <v>9407.9</v>
      </c>
      <c r="F35" s="8">
        <v>177.52462972852106</v>
      </c>
    </row>
    <row r="36" spans="1:6" ht="15.75" x14ac:dyDescent="0.25">
      <c r="A36" s="18">
        <v>33</v>
      </c>
      <c r="B36" s="7" t="s">
        <v>51</v>
      </c>
      <c r="C36" s="13">
        <v>15</v>
      </c>
      <c r="D36" s="17">
        <v>177.4</v>
      </c>
      <c r="E36" s="14">
        <v>327.96</v>
      </c>
      <c r="F36" s="8">
        <v>184.87034949267192</v>
      </c>
    </row>
    <row r="37" spans="1:6" ht="15.75" x14ac:dyDescent="0.25">
      <c r="A37" s="18">
        <v>30</v>
      </c>
      <c r="B37" s="7" t="s">
        <v>48</v>
      </c>
      <c r="C37" s="13">
        <v>22</v>
      </c>
      <c r="D37" s="17">
        <v>508.01</v>
      </c>
      <c r="E37" s="14">
        <v>1015.43</v>
      </c>
      <c r="F37" s="8">
        <v>199.8838605539261</v>
      </c>
    </row>
    <row r="38" spans="1:6" ht="15.75" x14ac:dyDescent="0.25">
      <c r="A38" s="18">
        <v>31</v>
      </c>
      <c r="B38" s="7" t="s">
        <v>49</v>
      </c>
      <c r="C38" s="13">
        <v>53</v>
      </c>
      <c r="D38" s="17">
        <v>1024.24</v>
      </c>
      <c r="E38" s="14">
        <v>2099.73</v>
      </c>
      <c r="F38" s="8">
        <v>205.00371006795285</v>
      </c>
    </row>
    <row r="39" spans="1:6" ht="15.75" x14ac:dyDescent="0.25">
      <c r="A39" s="18">
        <v>32</v>
      </c>
      <c r="B39" s="7" t="s">
        <v>50</v>
      </c>
      <c r="C39" s="13">
        <v>280</v>
      </c>
      <c r="D39" s="17">
        <v>999.54</v>
      </c>
      <c r="E39" s="14">
        <v>4584.25</v>
      </c>
      <c r="F39" s="8">
        <v>458.63597254737181</v>
      </c>
    </row>
    <row r="40" spans="1:6" ht="15.75" x14ac:dyDescent="0.25">
      <c r="A40" s="18">
        <v>27</v>
      </c>
      <c r="B40" s="7" t="s">
        <v>39</v>
      </c>
      <c r="C40" s="13">
        <v>6</v>
      </c>
      <c r="D40" s="17">
        <v>226.3</v>
      </c>
      <c r="E40" s="14">
        <v>2369.4500000000003</v>
      </c>
      <c r="F40" s="8">
        <v>1047.039328325232</v>
      </c>
    </row>
    <row r="41" spans="1:6" ht="15.75" customHeight="1" x14ac:dyDescent="0.25">
      <c r="A41" s="20">
        <v>34</v>
      </c>
      <c r="B41" s="21" t="s">
        <v>52</v>
      </c>
      <c r="C41" s="13">
        <v>26</v>
      </c>
      <c r="D41" s="17">
        <v>6.84</v>
      </c>
      <c r="E41" s="14">
        <v>457.38</v>
      </c>
      <c r="F41" s="8">
        <v>6686.8421052631575</v>
      </c>
    </row>
  </sheetData>
  <mergeCells count="10">
    <mergeCell ref="A1:F1"/>
    <mergeCell ref="A2:F2"/>
    <mergeCell ref="A3:F3"/>
    <mergeCell ref="A4:F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RAVI RAY</cp:lastModifiedBy>
  <cp:lastPrinted>2025-12-04T09:22:37Z</cp:lastPrinted>
  <dcterms:created xsi:type="dcterms:W3CDTF">2019-12-31T05:27:03Z</dcterms:created>
  <dcterms:modified xsi:type="dcterms:W3CDTF">2026-01-29T06:07:52Z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2025-11-01T11:39:39Z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8e13b38d-d207-4a60-8395-2540bc9a85f4</vt:lpwstr>
  </property>
  <property fmtid="{D5CDD505-2E9C-101B-9397-08002B2CF9AE}" pid="8" name="MSIP_Label_183ada4e-448b-4689-9b53-cdfe99a249d2_ContentBits">
    <vt:lpwstr>0</vt:lpwstr>
  </property>
</Properties>
</file>